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60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5621"/>
</workbook>
</file>

<file path=xl/calcChain.xml><?xml version="1.0" encoding="utf-8"?>
<calcChain xmlns="http://schemas.openxmlformats.org/spreadsheetml/2006/main">
  <c r="M23" i="4" l="1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<sst xmlns="http://schemas.openxmlformats.org/spreadsheetml/2006/main" count="283" uniqueCount="164">
  <si>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</si>
  <si>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</si>
  <si>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</si>
  <si>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</si>
  <si>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</si>
  <si>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</si>
  <si>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</si>
  <si>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</si>
  <si>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</si>
  <si>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</si>
  <si>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</si>
  <si>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</si>
  <si>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</si>
  <si>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</si>
  <si>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</si>
  <si>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</si>
  <si>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</si>
  <si>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</si>
  <si>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</si>
  <si>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</si>
  <si>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</si>
  <si>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</si>
  <si>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</si>
  <si>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</si>
  <si>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</si>
  <si>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</si>
  <si>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</si>
  <si>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</si>
  <si>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</si>
  <si>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</si>
  <si>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</si>
  <si>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</si>
  <si>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</si>
  <si>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</si>
  <si>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</si>
  <si>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</si>
  <si>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</si>
  <si>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</si>
  <si>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</si>
  <si>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</si>
  <si>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</si>
  <si>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</si>
  <si>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</si>
  <si>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</si>
  <si>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</si>
  <si>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</si>
  <si>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</si>
  <si>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</si>
  <si>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</si>
  <si>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</si>
  <si>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</si>
  <si>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</si>
  <si>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</si>
  <si>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</si>
  <si>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</si>
  <si>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</si>
  <si>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</si>
  <si>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</si>
  <si>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</si>
  <si>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</si>
  <si>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</si>
  <si>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</si>
  <si>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</si>
  <si>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</si>
  <si>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</si>
  <si>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</si>
  <si>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</si>
  <si>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</si>
  <si>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</si>
  <si>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</si>
  <si>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</si>
  <si>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</si>
  <si>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</si>
  <si>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</si>
  <si>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</si>
  <si>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</si>
  <si>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</si>
  <si>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</si>
  <si>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</si>
  <si>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</si>
  <si>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</si>
  <si>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</si>
  <si>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</si>
  <si>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</si>
  <si>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</si>
  <si>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</si>
  <si>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</si>
  <si>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</si>
  <si>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</si>
  <si>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</si>
  <si>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</si>
  <si>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</si>
  <si>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</si>
  <si>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</si>
  <si>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</si>
  <si>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</si>
  <si>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</si>
  <si>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</si>
  <si>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</si>
  <si>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</si>
  <si>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</si>
  <si>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</si>
  <si>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</si>
  <si>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</si>
  <si>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</si>
  <si>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</si>
  <si>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</si>
  <si>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</si>
  <si>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</si>
  <si>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</si>
  <si>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</si>
  <si>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</si>
  <si>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</si>
  <si>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</si>
  <si>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</si>
  <si>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</si>
  <si>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</si>
  <si>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</si>
  <si>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</si>
  <si>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</si>
  <si>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</si>
  <si>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</si>
  <si>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</si>
  <si>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</si>
  <si>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</si>
  <si>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</si>
  <si>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</si>
  <si>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</si>
  <si>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</si>
  <si>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</si>
  <si>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</si>
  <si>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</si>
  <si>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</si>
  <si>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</si>
  <si>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</si>
  <si>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</si>
  <si>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</si>
  <si>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</si>
  <si>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</si>
  <si>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</si>
  <si>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</si>
  <si>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</si>
  <si>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</si>
  <si>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</si>
  <si>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</si>
  <si>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</si>
  <si>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</si>
  <si>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</si>
  <si>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</si>
  <si>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</si>
  <si>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</si>
  <si>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</si>
  <si>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</si>
  <si>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</si>
  <si>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</si>
  <si>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Cấu trúc dữ liệu &amp; giải thuật</t>
  </si>
  <si>
    <t>17C1-ANM1</t>
  </si>
  <si>
    <t>17C1-QTM1</t>
  </si>
  <si>
    <t>Kỹ thuật lập trình 1</t>
  </si>
  <si>
    <t>18T4-THU1</t>
  </si>
  <si>
    <t>18T4-THU2</t>
  </si>
  <si>
    <t>18C1-LTM2</t>
  </si>
  <si>
    <t>Tin học</t>
  </si>
  <si>
    <t>18C1-TMĐ1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</si>
</sst>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58405" y="748241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143818" y="742418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58203125" customWidth="1"/>
    <col min="2" max="2" width="14.25" customWidth="1"/>
    <col min="3" max="3" width="6.5" customWidth="1"/>
    <col min="4" max="4" width="8.5" customWidth="1"/>
    <col min="5" max="5" width="7.75" customWidth="1"/>
    <col min="6" max="6" width="8.08203125" customWidth="1"/>
    <col min="7" max="7" width="7.58203125" customWidth="1"/>
    <col min="8" max="8" width="9.83203125" customWidth="1"/>
    <col min="9" max="9" width="10.83203125" customWidth="1"/>
    <col min="10" max="10" width="9.75" customWidth="1"/>
    <col min="11" max="11" width="10.33203125" customWidth="1"/>
    <col min="12" max="12" width="10.83203125" customWidth="1"/>
    <col min="13" max="13" width="10.25" customWidth="1"/>
    <col min="14" max="14" width="10.08203125" customWidth="1"/>
    <col min="15" max="15" width="10.58203125" customWidth="1"/>
    <col min="16" max="16" width="10.33203125" hidden="1" customWidth="1"/>
    <col min="17" max="17" width="9.83203125" customWidth="1"/>
    <col min="18" max="18" width="12.08203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379.5</v>
      </c>
      <c r="E13" s="35">
        <f>SUM('Mau A1'!N34:N44)</f>
        <v>37.5</v>
      </c>
      <c r="F13" s="35">
        <f>SUM('Mau A1'!O34:O44)</f>
        <v>0</v>
      </c>
      <c r="G13" s="35">
        <f>SUM('Mau A1'!P34:P44)</f>
        <v>417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-33</v>
      </c>
      <c r="N13" s="35">
        <f>SUM('Mau A1'!Z34:Z44)</f>
        <v>-112</v>
      </c>
      <c r="O13" s="35">
        <f>SUM('Mau A1'!AA34:AA44)</f>
        <v>-18</v>
      </c>
      <c r="P13" s="41">
        <f>SUM('Mau A1'!AC34:AC44)</f>
        <v>-163</v>
      </c>
      <c r="Q13" s="35">
        <f>SUM('Mau A1'!AB34:AB44)</f>
        <v>0</v>
      </c>
      <c r="R13" s="28">
        <f t="shared" si="0"/>
        <v>-163</v>
      </c>
      <c r="S13" s="30">
        <f t="shared" si="1"/>
        <v>0</v>
      </c>
      <c r="T13" s="30">
        <f t="shared" si="2"/>
        <v>-163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769.5</v>
      </c>
      <c r="E61" s="66">
        <f t="shared" si="3"/>
        <v>2066.0500000000002</v>
      </c>
      <c r="F61" s="66">
        <f t="shared" si="3"/>
        <v>32.4</v>
      </c>
      <c r="G61" s="66">
        <f t="shared" si="3"/>
        <v>2935.4500000000003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-7893</v>
      </c>
      <c r="N61" s="66">
        <f t="shared" si="3"/>
        <v>-2735.7</v>
      </c>
      <c r="O61" s="66">
        <f t="shared" si="3"/>
        <v>-275</v>
      </c>
      <c r="P61" s="67">
        <f t="shared" si="3"/>
        <v>-11398.2</v>
      </c>
      <c r="Q61" s="68">
        <f t="shared" si="3"/>
        <v>0</v>
      </c>
      <c r="R61" s="66">
        <f t="shared" si="3"/>
        <v>-11398.2</v>
      </c>
      <c r="S61" s="66">
        <f t="shared" si="3"/>
        <v>0</v>
      </c>
      <c r="T61" s="66">
        <f t="shared" si="3"/>
        <v>-10906.6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11" zoomScale="80" zoomScaleNormal="80" workbookViewId="0">
      <selection activeCell="L40" sqref="L40"/>
    </sheetView>
  </sheetViews>
  <sheetFormatPr defaultColWidth="11.25" defaultRowHeight="15" customHeight="1"/>
  <cols>
    <col min="1" max="1" width="3.58203125" customWidth="1"/>
    <col min="2" max="2" width="9.08203125" customWidth="1"/>
    <col min="3" max="3" width="7.58203125" customWidth="1"/>
    <col min="4" max="4" width="12.75" customWidth="1"/>
    <col min="5" max="5" width="32.08203125" customWidth="1"/>
    <col min="6" max="6" width="13.5" customWidth="1"/>
    <col min="7" max="7" width="5.58203125" customWidth="1"/>
    <col min="8" max="8" width="6.08203125" customWidth="1"/>
    <col min="9" max="9" width="6.75" customWidth="1"/>
    <col min="10" max="10" width="7" customWidth="1"/>
    <col min="11" max="11" width="7.33203125" customWidth="1"/>
    <col min="12" max="12" width="5.33203125" customWidth="1"/>
    <col min="13" max="13" width="8.25" customWidth="1"/>
    <col min="14" max="14" width="6.08203125" customWidth="1"/>
    <col min="15" max="15" width="6.5" customWidth="1"/>
    <col min="16" max="16" width="8.5" customWidth="1"/>
    <col min="17" max="17" width="8.75" customWidth="1"/>
    <col min="18" max="18" width="7.58203125" customWidth="1"/>
    <col min="19" max="19" width="8.25" customWidth="1"/>
    <col min="20" max="20" width="9.58203125" customWidth="1"/>
    <col min="21" max="21" width="8.25" customWidth="1"/>
    <col min="22" max="22" width="9.08203125" customWidth="1"/>
    <col min="23" max="23" width="8.33203125" customWidth="1"/>
    <col min="24" max="24" width="9" customWidth="1"/>
    <col min="25" max="26" width="8.5" customWidth="1"/>
    <col min="27" max="27" width="8.08203125" customWidth="1"/>
    <col min="28" max="28" width="7.25" customWidth="1"/>
    <col min="29" max="30" width="9.582031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43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44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44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>
        <f t="shared" si="0"/>
        <v>0</v>
      </c>
      <c r="L23" s="115">
        <f t="shared" si="1"/>
        <v>0</v>
      </c>
      <c r="M23" s="65">
        <f t="shared" si="2"/>
        <v>0</v>
      </c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>
        <f t="shared" si="0"/>
        <v>0</v>
      </c>
      <c r="L24" s="115">
        <f t="shared" si="1"/>
        <v>0</v>
      </c>
      <c r="M24" s="65">
        <f t="shared" si="2"/>
        <v>0</v>
      </c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>
        <f t="shared" si="0"/>
        <v>0</v>
      </c>
      <c r="L25" s="115">
        <f t="shared" si="1"/>
        <v>0</v>
      </c>
      <c r="M25" s="65">
        <f t="shared" si="2"/>
        <v>0</v>
      </c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>
        <f t="shared" si="0"/>
        <v>0</v>
      </c>
      <c r="L26" s="115">
        <f t="shared" si="1"/>
        <v>0</v>
      </c>
      <c r="M26" s="65">
        <f t="shared" si="2"/>
        <v>0</v>
      </c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>
        <f t="shared" si="0"/>
        <v>0</v>
      </c>
      <c r="L27" s="115">
        <f t="shared" si="1"/>
        <v>0</v>
      </c>
      <c r="M27" s="65">
        <f t="shared" si="2"/>
        <v>0</v>
      </c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>
        <f t="shared" si="0"/>
        <v>0</v>
      </c>
      <c r="L28" s="115">
        <f t="shared" si="1"/>
        <v>0</v>
      </c>
      <c r="M28" s="65">
        <f t="shared" si="2"/>
        <v>0</v>
      </c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>
        <f t="shared" si="0"/>
        <v>0</v>
      </c>
      <c r="L29" s="115">
        <f t="shared" si="1"/>
        <v>0</v>
      </c>
      <c r="M29" s="65">
        <f t="shared" si="2"/>
        <v>0</v>
      </c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>
        <f t="shared" si="0"/>
        <v>0</v>
      </c>
      <c r="L30" s="115">
        <f t="shared" si="1"/>
        <v>0</v>
      </c>
      <c r="M30" s="65">
        <f t="shared" si="2"/>
        <v>0</v>
      </c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>
        <f t="shared" si="0"/>
        <v>0</v>
      </c>
      <c r="L31" s="115">
        <f t="shared" si="1"/>
        <v>0</v>
      </c>
      <c r="M31" s="65">
        <f t="shared" si="2"/>
        <v>0</v>
      </c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>
        <f t="shared" si="0"/>
        <v>0</v>
      </c>
      <c r="L32" s="115">
        <f t="shared" si="1"/>
        <v>0</v>
      </c>
      <c r="M32" s="65">
        <f t="shared" si="2"/>
        <v>0</v>
      </c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>
        <f t="shared" si="0"/>
        <v>0</v>
      </c>
      <c r="L33" s="115">
        <f t="shared" si="1"/>
        <v>0</v>
      </c>
      <c r="M33" s="65">
        <f t="shared" si="2"/>
        <v>0</v>
      </c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>
        <v>21100094401</v>
      </c>
      <c r="E34" s="61" t="s">
        <v>155</v>
      </c>
      <c r="F34" s="250" t="s">
        <v>156</v>
      </c>
      <c r="G34" s="100">
        <v>1</v>
      </c>
      <c r="H34" s="107">
        <v>15</v>
      </c>
      <c r="I34" s="101">
        <v>60</v>
      </c>
      <c r="J34" s="106">
        <v>22</v>
      </c>
      <c r="K34" s="115">
        <f t="shared" si="0"/>
        <v>1</v>
      </c>
      <c r="L34" s="115">
        <f t="shared" si="1"/>
        <v>1</v>
      </c>
      <c r="M34" s="65">
        <f t="shared" si="2"/>
        <v>60</v>
      </c>
      <c r="N34" s="327">
        <v>37.5</v>
      </c>
      <c r="O34" s="285">
        <v>0</v>
      </c>
      <c r="P34" s="287">
        <f>SUM(M34:M44)+N34+O34</f>
        <v>417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-33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-163</v>
      </c>
      <c r="AD34" s="80"/>
    </row>
    <row r="35" spans="1:30" ht="18" customHeight="1">
      <c r="A35" s="81"/>
      <c r="B35" s="82"/>
      <c r="C35" s="83"/>
      <c r="D35" s="60">
        <v>21100094404</v>
      </c>
      <c r="E35" s="61" t="s">
        <v>155</v>
      </c>
      <c r="F35" s="250" t="s">
        <v>157</v>
      </c>
      <c r="G35" s="100">
        <v>1</v>
      </c>
      <c r="H35" s="107">
        <v>15</v>
      </c>
      <c r="I35" s="101">
        <v>60</v>
      </c>
      <c r="J35" s="106">
        <v>53</v>
      </c>
      <c r="K35" s="115">
        <f t="shared" si="0"/>
        <v>1.2</v>
      </c>
      <c r="L35" s="115">
        <f t="shared" si="1"/>
        <v>1.2</v>
      </c>
      <c r="M35" s="65">
        <f t="shared" si="2"/>
        <v>72</v>
      </c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>
        <v>71400106702</v>
      </c>
      <c r="E36" s="61" t="s">
        <v>158</v>
      </c>
      <c r="F36" s="250" t="s">
        <v>159</v>
      </c>
      <c r="G36" s="100">
        <v>1</v>
      </c>
      <c r="H36" s="107">
        <v>15</v>
      </c>
      <c r="I36" s="102">
        <v>0</v>
      </c>
      <c r="J36" s="106">
        <v>77</v>
      </c>
      <c r="K36" s="115">
        <f t="shared" si="0"/>
        <v>1.3</v>
      </c>
      <c r="L36" s="115">
        <f t="shared" si="1"/>
        <v>0</v>
      </c>
      <c r="M36" s="65">
        <f t="shared" si="2"/>
        <v>19.5</v>
      </c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>
        <v>71400106702</v>
      </c>
      <c r="E37" s="61" t="s">
        <v>158</v>
      </c>
      <c r="F37" s="250" t="s">
        <v>159</v>
      </c>
      <c r="G37" s="121">
        <v>1</v>
      </c>
      <c r="H37" s="103">
        <v>0</v>
      </c>
      <c r="I37" s="104">
        <v>60</v>
      </c>
      <c r="J37" s="106">
        <v>39</v>
      </c>
      <c r="K37" s="115">
        <f t="shared" si="0"/>
        <v>0</v>
      </c>
      <c r="L37" s="115">
        <f t="shared" si="1"/>
        <v>1.2</v>
      </c>
      <c r="M37" s="65">
        <f t="shared" si="2"/>
        <v>54</v>
      </c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>
        <v>71400106708</v>
      </c>
      <c r="E38" s="61" t="s">
        <v>158</v>
      </c>
      <c r="F38" s="250" t="s">
        <v>160</v>
      </c>
      <c r="G38" s="121">
        <v>1</v>
      </c>
      <c r="H38" s="103">
        <v>0</v>
      </c>
      <c r="I38" s="104">
        <v>60</v>
      </c>
      <c r="J38" s="106">
        <v>38</v>
      </c>
      <c r="K38" s="115">
        <f t="shared" si="0"/>
        <v>0</v>
      </c>
      <c r="L38" s="115">
        <f t="shared" si="1"/>
        <v>1.2</v>
      </c>
      <c r="M38" s="65">
        <f t="shared" si="2"/>
        <v>54</v>
      </c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>
        <v>21100093906</v>
      </c>
      <c r="E39" s="61" t="s">
        <v>49</v>
      </c>
      <c r="F39" s="250" t="s">
        <v>161</v>
      </c>
      <c r="G39" s="100">
        <v>1</v>
      </c>
      <c r="H39" s="107">
        <v>15</v>
      </c>
      <c r="I39" s="102">
        <v>30</v>
      </c>
      <c r="J39" s="106">
        <v>54</v>
      </c>
      <c r="K39" s="115">
        <f t="shared" si="0"/>
        <v>1.2</v>
      </c>
      <c r="L39" s="115">
        <f t="shared" si="1"/>
        <v>1.2</v>
      </c>
      <c r="M39" s="65">
        <f t="shared" si="2"/>
        <v>45</v>
      </c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>
        <v>21100119809</v>
      </c>
      <c r="E40" s="61" t="s">
        <v>162</v>
      </c>
      <c r="F40" s="250" t="s">
        <v>163</v>
      </c>
      <c r="G40" s="100">
        <v>1</v>
      </c>
      <c r="H40" s="107">
        <v>30</v>
      </c>
      <c r="I40" s="102">
        <v>60</v>
      </c>
      <c r="J40" s="106">
        <v>17</v>
      </c>
      <c r="K40" s="115">
        <f t="shared" si="0"/>
        <v>1</v>
      </c>
      <c r="L40" s="115">
        <f t="shared" si="1"/>
        <v>1</v>
      </c>
      <c r="M40" s="65">
        <f t="shared" si="2"/>
        <v>75</v>
      </c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>
        <f t="shared" si="0"/>
        <v>0</v>
      </c>
      <c r="L41" s="115">
        <f t="shared" si="1"/>
        <v>0</v>
      </c>
      <c r="M41" s="65">
        <f t="shared" si="2"/>
        <v>0</v>
      </c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>
        <f t="shared" si="0"/>
        <v>0</v>
      </c>
      <c r="L42" s="115">
        <f t="shared" si="1"/>
        <v>0</v>
      </c>
      <c r="M42" s="65">
        <f t="shared" si="2"/>
        <v>0</v>
      </c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>
        <f t="shared" si="0"/>
        <v>0</v>
      </c>
      <c r="L43" s="115">
        <f t="shared" si="1"/>
        <v>0</v>
      </c>
      <c r="M43" s="65">
        <f t="shared" si="2"/>
        <v>0</v>
      </c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>
        <f t="shared" si="1"/>
        <v>0</v>
      </c>
      <c r="M44" s="65">
        <f t="shared" si="2"/>
        <v>0</v>
      </c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225</v>
      </c>
      <c r="I1189" s="154">
        <f>SUM(I11:I1188)</f>
        <v>600</v>
      </c>
      <c r="J1189" s="151"/>
      <c r="K1189" s="64"/>
      <c r="L1189" s="64"/>
      <c r="M1189" s="155">
        <f t="shared" ref="M1189:AC1189" si="3">SUM(M11:M1188)</f>
        <v>769.5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2935.4500000000003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-8387.5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-11398.2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58203125" style="243" customWidth="1"/>
    <col min="2" max="2" width="9.08203125" style="243" customWidth="1"/>
    <col min="3" max="3" width="7.58203125" style="243" customWidth="1"/>
    <col min="4" max="4" width="12.75" style="243" customWidth="1"/>
    <col min="5" max="5" width="32.08203125" style="243" customWidth="1"/>
    <col min="6" max="6" width="13.5" style="243" customWidth="1"/>
    <col min="7" max="7" width="5.58203125" style="243" customWidth="1"/>
    <col min="8" max="8" width="6.08203125" style="243" customWidth="1"/>
    <col min="9" max="9" width="6.75" style="243" customWidth="1"/>
    <col min="10" max="10" width="7" style="243" customWidth="1"/>
    <col min="11" max="11" width="7.33203125" style="243" customWidth="1"/>
    <col min="12" max="12" width="5.33203125" style="243" customWidth="1"/>
    <col min="13" max="13" width="8.25" style="243" customWidth="1"/>
    <col min="14" max="14" width="6.08203125" style="243" customWidth="1"/>
    <col min="15" max="15" width="6.5" style="243" customWidth="1"/>
    <col min="16" max="16" width="8.5" style="243" customWidth="1"/>
    <col min="17" max="17" width="8.75" style="243" customWidth="1"/>
    <col min="18" max="18" width="7.58203125" style="243" customWidth="1"/>
    <col min="19" max="19" width="8.25" style="243" customWidth="1"/>
    <col min="20" max="20" width="9.58203125" style="243" customWidth="1"/>
    <col min="21" max="21" width="8.25" style="243" customWidth="1"/>
    <col min="22" max="22" width="9.08203125" style="243" customWidth="1"/>
    <col min="23" max="23" width="8.33203125" style="243" customWidth="1"/>
    <col min="24" max="24" width="9" style="243" customWidth="1"/>
    <col min="25" max="26" width="8.5" style="243" customWidth="1"/>
    <col min="27" max="27" width="8.08203125" style="243" customWidth="1"/>
    <col min="28" max="28" width="7.25" style="243" customWidth="1"/>
    <col min="29" max="30" width="9.582031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7"/>
      <c r="O11" s="285">
        <v>0</v>
      </c>
      <c r="P11" s="301">
        <f>SUM(M11:M22)+N11+O11</f>
        <v>0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-450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MaiTho</cp:lastModifiedBy>
  <cp:lastPrinted>2018-08-30T04:10:24Z</cp:lastPrinted>
  <dcterms:created xsi:type="dcterms:W3CDTF">2018-07-19T01:22:54Z</dcterms:created>
  <dcterms:modified xsi:type="dcterms:W3CDTF">2018-10-22T02:53:30Z</dcterms:modified>
</cp:coreProperties>
</file>